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5" windowHeight="10905"/>
  </bookViews>
  <sheets>
    <sheet name="RT-58L白色 230V R600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<sst xmlns="http://schemas.openxmlformats.org/spreadsheetml/2006/main" count="129" uniqueCount="129">
  <si>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r>
      <rPr>
        <sz val="10"/>
        <rFont val="Arial"/>
        <charset val="0"/>
      </rPr>
      <t>RT-58L(White) 230V R600a</t>
    </r>
    <r>
      <rPr>
        <sz val="10"/>
        <rFont val="宋体"/>
        <charset val="134"/>
      </rPr>
      <t>（箱体内部</t>
    </r>
    <r>
      <rPr>
        <sz val="10"/>
        <rFont val="Arial"/>
        <charset val="0"/>
      </rPr>
      <t>LED</t>
    </r>
    <r>
      <rPr>
        <sz val="10"/>
        <rFont val="宋体"/>
        <charset val="134"/>
      </rPr>
      <t>灯常规）</t>
    </r>
  </si>
  <si>
    <t>1.1.B.B17.04</t>
  </si>
  <si>
    <t>Metal base of fan motor</t>
  </si>
  <si>
    <t>1.1.A.A04.01</t>
  </si>
  <si>
    <t>Dry filter</t>
  </si>
  <si>
    <t>1.1.A.A08.02.87</t>
  </si>
  <si>
    <t>Power cord</t>
  </si>
  <si>
    <t>1.1.B.B06.26</t>
  </si>
  <si>
    <t>Charging pipe</t>
  </si>
  <si>
    <t>1.1.C.C44.01</t>
  </si>
  <si>
    <t>Pipe clip</t>
  </si>
  <si>
    <t>1.1.C.C25.15</t>
  </si>
  <si>
    <t>Plastic fence</t>
  </si>
  <si>
    <t>1.1.C.C24.03</t>
  </si>
  <si>
    <t xml:space="preserve">Wire board </t>
  </si>
  <si>
    <t>2.5.0.13.075A</t>
  </si>
  <si>
    <t>Upper/Bottom seep tube</t>
  </si>
  <si>
    <r>
      <rPr>
        <sz val="10"/>
        <color theme="1"/>
        <rFont val="宋体"/>
        <charset val="134"/>
      </rPr>
      <t>新漏水管</t>
    </r>
  </si>
  <si>
    <t>1.1.A.A02.04</t>
  </si>
  <si>
    <t>Compressor</t>
  </si>
  <si>
    <t>1.1.C.C18.04</t>
  </si>
  <si>
    <t xml:space="preserve">Plastic base </t>
  </si>
  <si>
    <t>1.1.C.C41.01</t>
  </si>
  <si>
    <t>Motor fixed ring</t>
  </si>
  <si>
    <t>1.1.A.A10.27.A1</t>
  </si>
  <si>
    <t>Evaporator</t>
  </si>
  <si>
    <t>1.1.C.C40.01</t>
  </si>
  <si>
    <t>Evaporator tray</t>
  </si>
  <si>
    <t>1.1.B.B10.06</t>
  </si>
  <si>
    <t>Fan blade spring</t>
  </si>
  <si>
    <t>1.1.D.D08.02.66</t>
  </si>
  <si>
    <t>Foam base of evaporator</t>
  </si>
  <si>
    <t>1.1.A.A03.05.08</t>
  </si>
  <si>
    <t>motor fan</t>
  </si>
  <si>
    <t>1.1.C.C17.08</t>
  </si>
  <si>
    <t>Fan blade</t>
  </si>
  <si>
    <t>1.1.B.B09.03</t>
  </si>
  <si>
    <t>Door pin</t>
  </si>
  <si>
    <t>1.1.B.B04.24.01</t>
  </si>
  <si>
    <t>Steel ball</t>
  </si>
  <si>
    <t>钢珠</t>
  </si>
  <si>
    <t>2.5.0.20.026A</t>
  </si>
  <si>
    <t>Bush</t>
  </si>
  <si>
    <t>门上下轴套</t>
  </si>
  <si>
    <t>1.1.B.B03.01.A1</t>
  </si>
  <si>
    <t>Top and bottom stainless lron piece</t>
  </si>
  <si>
    <t>1.1.B.B03.03</t>
  </si>
  <si>
    <t>Side stainless lron piece</t>
  </si>
  <si>
    <t>1.1.C.C56.99.A1</t>
  </si>
  <si>
    <t>Back Pole</t>
  </si>
  <si>
    <r>
      <rPr>
        <sz val="10"/>
        <color theme="1"/>
        <rFont val="宋体"/>
        <charset val="134"/>
      </rPr>
      <t>后立柱</t>
    </r>
    <r>
      <rPr>
        <sz val="10"/>
        <color indexed="8"/>
        <rFont val="Arial"/>
        <charset val="0"/>
      </rPr>
      <t>(3</t>
    </r>
    <r>
      <rPr>
        <sz val="10"/>
        <color indexed="8"/>
        <rFont val="宋体"/>
        <charset val="134"/>
      </rPr>
      <t>仓</t>
    </r>
    <r>
      <rPr>
        <sz val="10"/>
        <color indexed="8"/>
        <rFont val="Arial"/>
        <charset val="0"/>
      </rPr>
      <t>)</t>
    </r>
  </si>
  <si>
    <t>1.1.E.E2.01.04</t>
  </si>
  <si>
    <t>Back glass</t>
  </si>
  <si>
    <t>1.1.E.E2.01.03</t>
  </si>
  <si>
    <t>Side glass</t>
  </si>
  <si>
    <t>1.1.C.C05.19</t>
  </si>
  <si>
    <t>Light ceiling</t>
  </si>
  <si>
    <t>1.1.A.A01.10.30</t>
  </si>
  <si>
    <t>Led Power Drive</t>
  </si>
  <si>
    <t>1.1.A.A01.14.05.A1</t>
  </si>
  <si>
    <t>LED Light</t>
  </si>
  <si>
    <r>
      <rPr>
        <sz val="10"/>
        <color theme="1"/>
        <rFont val="宋体"/>
        <charset val="134"/>
      </rPr>
      <t>贴片</t>
    </r>
    <r>
      <rPr>
        <sz val="10"/>
        <color theme="1"/>
        <rFont val="Arial"/>
        <charset val="134"/>
      </rPr>
      <t>LED</t>
    </r>
    <r>
      <rPr>
        <sz val="10"/>
        <color theme="1"/>
        <rFont val="宋体"/>
        <charset val="134"/>
      </rPr>
      <t>灯</t>
    </r>
    <r>
      <rPr>
        <sz val="10"/>
        <color theme="1"/>
        <rFont val="Arial"/>
        <charset val="134"/>
      </rPr>
      <t>-6500K</t>
    </r>
  </si>
  <si>
    <t>1.1.C.C03.01</t>
  </si>
  <si>
    <t>Screw cover</t>
  </si>
  <si>
    <t>1.1.C.C01.54</t>
  </si>
  <si>
    <t>Upper cover</t>
  </si>
  <si>
    <t>1.1.D.D08.03.10</t>
  </si>
  <si>
    <t>Lamp insert foam</t>
  </si>
  <si>
    <t>1.1.B.B09.01</t>
  </si>
  <si>
    <t xml:space="preserve">Upper gemel </t>
  </si>
  <si>
    <t>1.1.E.E1.51</t>
  </si>
  <si>
    <t>Door gasket</t>
  </si>
  <si>
    <t>1.1.C.C56.98.A1</t>
  </si>
  <si>
    <t>Front pole</t>
  </si>
  <si>
    <r>
      <rPr>
        <sz val="10"/>
        <color theme="1"/>
        <rFont val="宋体"/>
        <charset val="134"/>
      </rPr>
      <t>前立柱</t>
    </r>
    <r>
      <rPr>
        <sz val="10"/>
        <color indexed="8"/>
        <rFont val="Arial"/>
        <charset val="0"/>
      </rPr>
      <t>(3</t>
    </r>
    <r>
      <rPr>
        <sz val="10"/>
        <color indexed="8"/>
        <rFont val="宋体"/>
        <charset val="134"/>
      </rPr>
      <t>仓</t>
    </r>
    <r>
      <rPr>
        <sz val="10"/>
        <color indexed="8"/>
        <rFont val="Arial"/>
        <charset val="0"/>
      </rPr>
      <t>)</t>
    </r>
  </si>
  <si>
    <t>1.1.C.C11.01</t>
  </si>
  <si>
    <t>Lower door frame</t>
  </si>
  <si>
    <t>1.1.E.E2.01.01</t>
  </si>
  <si>
    <t>Door glass</t>
  </si>
  <si>
    <t>1.1.C.C38.01</t>
  </si>
  <si>
    <t>Right and left door pole</t>
  </si>
  <si>
    <t>1.1.C.C12.14</t>
  </si>
  <si>
    <t>Handle</t>
  </si>
  <si>
    <t>1.1.B.B02.01.01</t>
  </si>
  <si>
    <t xml:space="preserve">Shelf </t>
  </si>
  <si>
    <t>1.1.C.C10.41.A1</t>
  </si>
  <si>
    <t>Shelf clip</t>
  </si>
  <si>
    <r>
      <rPr>
        <sz val="10"/>
        <color theme="1"/>
        <rFont val="宋体"/>
        <charset val="134"/>
      </rPr>
      <t>网架脚</t>
    </r>
  </si>
  <si>
    <t>1.1.C.C14.01</t>
  </si>
  <si>
    <t>Vent tray</t>
  </si>
  <si>
    <t>1.1.C.C16.02</t>
  </si>
  <si>
    <t>Evaporator protect board</t>
  </si>
  <si>
    <t>1.1.C.C34.01.01</t>
  </si>
  <si>
    <t>Control panel</t>
  </si>
  <si>
    <t>1.1.C.C21.01.A1</t>
  </si>
  <si>
    <t>Control box</t>
  </si>
  <si>
    <t>温控器盒</t>
  </si>
  <si>
    <t>1.1.B.B05.02</t>
  </si>
  <si>
    <t>cushion of Condensator</t>
  </si>
  <si>
    <t>1.1.A.A09.35.A1</t>
  </si>
  <si>
    <t>Condensator</t>
  </si>
  <si>
    <t>冷凝器</t>
  </si>
  <si>
    <t>5--4</t>
  </si>
  <si>
    <t>2.3.04.060A</t>
  </si>
  <si>
    <t>Temperature Display</t>
  </si>
  <si>
    <t>新显示器</t>
  </si>
  <si>
    <t>5--3</t>
  </si>
  <si>
    <t>1.1.A.A17.01.01</t>
  </si>
  <si>
    <t>Main Circuit Board</t>
  </si>
  <si>
    <t>5--2</t>
  </si>
  <si>
    <t>1.1.L.L24.04.02</t>
  </si>
  <si>
    <t>Defrost probe</t>
  </si>
  <si>
    <t>5--1</t>
  </si>
  <si>
    <t>1.1.L.L24.04.01</t>
  </si>
  <si>
    <t>Temperature probe</t>
  </si>
  <si>
    <t>1.1.C.C15.01.01</t>
  </si>
  <si>
    <t>Front grill</t>
  </si>
  <si>
    <t>1.1.C.C26.01</t>
  </si>
  <si>
    <t>Plastic door</t>
  </si>
  <si>
    <t>1.1.C.C15.02.01</t>
  </si>
  <si>
    <t>Side grill</t>
  </si>
  <si>
    <t>1.1.C.C32.05</t>
  </si>
  <si>
    <t>Base feet</t>
  </si>
  <si>
    <t>No</t>
  </si>
  <si>
    <t>Item number</t>
  </si>
  <si>
    <t>Parts Name</t>
  </si>
  <si>
    <t>Unit price$</t>
  </si>
  <si>
    <r>
      <rPr>
        <sz val="10"/>
        <color theme="1"/>
        <rFont val="宋体"/>
        <charset val="134"/>
      </rPr>
      <t>物料名称</t>
    </r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</si>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</sst>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sz val="24"/>
      <name val="Times New Roman"/>
      <charset val="0"/>
    </font>
    <font>
      <sz val="24"/>
      <color indexed="8"/>
      <name val="Times New Roman"/>
      <charset val="0"/>
    </font>
    <font>
      <sz val="24"/>
      <color indexed="53"/>
      <name val="Times New Roman"/>
      <charset val="0"/>
    </font>
    <font>
      <sz val="24"/>
      <color indexed="12"/>
      <name val="Times New Roman"/>
      <charset val="0"/>
    </font>
    <font>
      <sz val="14"/>
      <color indexed="10"/>
      <name val="Times New Roman"/>
      <charset val="0"/>
    </font>
    <font>
      <sz val="14"/>
      <name val="Times New Roman"/>
      <charset val="0"/>
    </font>
    <font>
      <sz val="10"/>
      <color indexed="8"/>
      <name val="Arial"/>
      <charset val="0"/>
    </font>
    <font>
      <sz val="14"/>
      <color indexed="8"/>
      <name val="Arial"/>
      <charset val="0"/>
    </font>
    <font>
      <sz val="10"/>
      <name val="Arial"/>
      <charset val="0"/>
    </font>
    <font>
      <sz val="10"/>
      <color theme="1"/>
      <name val="Arial"/>
      <charset val="0"/>
    </font>
    <font>
      <sz val="10"/>
      <color theme="1"/>
      <name val="Arial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0" fillId="0" borderId="4" xfId="0" applyFont="1" applyFill="1" applyBorder="1">
      <alignment vertical="center"/>
    </xf>
    <xf numFmtId="0" fontId="10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7609840</xdr:colOff>
      <xdr:row>35</xdr:row>
      <xdr:rowOff>103505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6779" t="5479" r="15929" b="6316"/>
        <a:stretch>
          <a:fillRect/>
        </a:stretch>
      </xdr:blipFill>
      <xdr:spPr>
        <a:xfrm>
          <a:off x="38100" y="28575"/>
          <a:ext cx="7571740" cy="1074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95"/>
  <sheetViews>
    <sheetView tabSelected="1" zoomScaleSheetLayoutView="60" topLeftCell="A26" workbookViewId="0">
      <selection activeCell="D32" sqref="D32"/>
    </sheetView>
  </sheetViews>
  <sheetFormatPr defaultColWidth="9" defaultRowHeight="18.75" outlineLevelCol="6"/>
  <cols>
    <col min="1" max="1" width="103.875" style="8" customWidth="1"/>
    <col min="2" max="2" width="10.8333333333333" style="8" customWidth="1"/>
    <col min="3" max="3" width="16.875" style="9" customWidth="1"/>
    <col min="4" max="4" width="25.375" style="10" customWidth="1"/>
    <col min="5" max="5" width="8.125" style="11" customWidth="1"/>
    <col min="6" max="6" width="24.75" style="9" customWidth="1"/>
    <col min="7" max="7" width="7.70833333333333" style="12" customWidth="1"/>
    <col min="8" max="16384" width="9" style="8"/>
  </cols>
  <sheetData>
    <row r="1" s="1" customFormat="1" ht="24" customHeight="1" spans="2:7">
      <c r="B1" s="13" t="s">
        <v>0</v>
      </c>
      <c r="C1" s="14"/>
      <c r="D1" s="15"/>
      <c r="E1" s="16"/>
      <c r="F1" s="14"/>
      <c r="G1" s="17"/>
    </row>
    <row r="2" s="1" customFormat="1" ht="24" customHeight="1" spans="2:7">
      <c r="B2" s="18">
        <v>51</v>
      </c>
      <c r="C2" s="19" t="s">
        <v>1</v>
      </c>
      <c r="D2" s="20" t="s">
        <v>2</v>
      </c>
      <c r="E2" s="21">
        <f>VLOOKUP(C:C,[1]采购价格!$C$1:$G$65536,5,0)</f>
        <v>0.32</v>
      </c>
      <c r="F2" s="22" t="str">
        <f>VLOOKUP(C:C,[1]采购价格!$C$1:$G$65536,2,0)</f>
        <v>电机支板(2仓)</v>
      </c>
      <c r="G2" s="23">
        <v>1</v>
      </c>
    </row>
    <row r="3" s="1" customFormat="1" ht="24" customHeight="1" spans="2:7">
      <c r="B3" s="18">
        <v>50</v>
      </c>
      <c r="C3" s="19" t="s">
        <v>3</v>
      </c>
      <c r="D3" s="20" t="s">
        <v>4</v>
      </c>
      <c r="E3" s="21">
        <f>VLOOKUP(C:C,[1]采购价格!$C$1:$G$65536,5,0)</f>
        <v>0.87</v>
      </c>
      <c r="F3" s="22" t="str">
        <f>VLOOKUP(C:C,[1]采购价格!$C$1:$G$65536,2,0)</f>
        <v>干燥过滤器(5仓)</v>
      </c>
      <c r="G3" s="23">
        <v>1</v>
      </c>
    </row>
    <row r="4" s="1" customFormat="1" ht="24" customHeight="1" spans="2:7">
      <c r="B4" s="18">
        <v>49</v>
      </c>
      <c r="C4" s="19" t="s">
        <v>5</v>
      </c>
      <c r="D4" s="20" t="s">
        <v>6</v>
      </c>
      <c r="E4" s="21">
        <f>VLOOKUP(C:C,[1]采购价格!$C$1:$G$65536,5,0)</f>
        <v>1.85</v>
      </c>
      <c r="F4" s="22" t="str">
        <f>VLOOKUP(C:C,[1]采购价格!$C$1:$G$65536,2,0)</f>
        <v>欧式半成品电源线(灰)(1-1仓)</v>
      </c>
      <c r="G4" s="23">
        <v>1</v>
      </c>
    </row>
    <row r="5" s="1" customFormat="1" ht="24" customHeight="1" spans="2:7">
      <c r="B5" s="18">
        <v>48</v>
      </c>
      <c r="C5" s="19" t="s">
        <v>7</v>
      </c>
      <c r="D5" s="20" t="s">
        <v>8</v>
      </c>
      <c r="E5" s="21">
        <f>VLOOKUP(C:C,[1]采购价格!$C$1:$G$65536,5,0)</f>
        <v>0.26</v>
      </c>
      <c r="F5" s="22" t="str">
        <f>VLOOKUP(C:C,[1]采购价格!$C$1:$G$65536,2,0)</f>
        <v>充液管(5仓)</v>
      </c>
      <c r="G5" s="23">
        <v>1</v>
      </c>
    </row>
    <row r="6" s="1" customFormat="1" ht="24" customHeight="1" spans="2:7">
      <c r="B6" s="18">
        <v>47</v>
      </c>
      <c r="C6" s="19" t="s">
        <v>9</v>
      </c>
      <c r="D6" s="20" t="s">
        <v>10</v>
      </c>
      <c r="E6" s="21">
        <f>VLOOKUP(C:C,[1]采购价格!$C$1:$G$65536,5,0)</f>
        <v>0.03</v>
      </c>
      <c r="F6" s="22" t="str">
        <f>VLOOKUP(C:C,[1]采购价格!$C$1:$G$65536,2,0)</f>
        <v>保温管挂钩(3仓)</v>
      </c>
      <c r="G6" s="23">
        <v>1</v>
      </c>
    </row>
    <row r="7" s="1" customFormat="1" ht="24" customHeight="1" spans="2:7">
      <c r="B7" s="18">
        <v>46</v>
      </c>
      <c r="C7" s="19" t="s">
        <v>11</v>
      </c>
      <c r="D7" s="20" t="s">
        <v>12</v>
      </c>
      <c r="E7" s="21">
        <f>VLOOKUP(C:C,[1]采购价格!$C$1:$G$65536,5,0)</f>
        <v>4.94</v>
      </c>
      <c r="F7" s="22" t="str">
        <f>VLOOKUP(C:C,[1]采购价格!$C$1:$G$65536,2,0)</f>
        <v>压缩机固定盘(新)(3仓)</v>
      </c>
      <c r="G7" s="23">
        <v>1</v>
      </c>
    </row>
    <row r="8" s="1" customFormat="1" ht="24" customHeight="1" spans="2:7">
      <c r="B8" s="18">
        <v>45</v>
      </c>
      <c r="C8" s="19" t="s">
        <v>13</v>
      </c>
      <c r="D8" s="20" t="s">
        <v>14</v>
      </c>
      <c r="E8" s="21">
        <v>0.1</v>
      </c>
      <c r="F8" s="22" t="str">
        <f>VLOOKUP(C:C,[1]采购价格!$C$1:$G$65536,2,0)</f>
        <v>平压线板(3仓)</v>
      </c>
      <c r="G8" s="23">
        <v>1</v>
      </c>
    </row>
    <row r="9" s="2" customFormat="1" ht="24" customHeight="1" spans="2:7">
      <c r="B9" s="18">
        <v>44</v>
      </c>
      <c r="C9" s="19" t="s">
        <v>15</v>
      </c>
      <c r="D9" s="20" t="s">
        <v>16</v>
      </c>
      <c r="E9" s="21">
        <v>0.57</v>
      </c>
      <c r="F9" s="22" t="s">
        <v>17</v>
      </c>
      <c r="G9" s="23">
        <v>1</v>
      </c>
    </row>
    <row r="10" s="1" customFormat="1" ht="24" customHeight="1" spans="2:7">
      <c r="B10" s="18">
        <v>43</v>
      </c>
      <c r="C10" s="19" t="s">
        <v>18</v>
      </c>
      <c r="D10" s="20" t="s">
        <v>19</v>
      </c>
      <c r="E10" s="21">
        <f>VLOOKUP(C:C,[1]采购价格!$C$1:$G$65536,5,0)</f>
        <v>58.23</v>
      </c>
      <c r="F10" s="22" t="str">
        <f>VLOOKUP(C:C,[1]采购价格!$C$1:$G$65536,2,0)</f>
        <v>压缩机-ZEL(1-1仓)</v>
      </c>
      <c r="G10" s="23">
        <v>1</v>
      </c>
    </row>
    <row r="11" s="1" customFormat="1" ht="24" customHeight="1" spans="2:7">
      <c r="B11" s="18">
        <v>42</v>
      </c>
      <c r="C11" s="19" t="s">
        <v>20</v>
      </c>
      <c r="D11" s="20" t="s">
        <v>21</v>
      </c>
      <c r="E11" s="21">
        <f>VLOOKUP(C:C,[1]采购价格!$C$1:$G$65536,5,0)</f>
        <v>4.34</v>
      </c>
      <c r="F11" s="22" t="str">
        <f>VLOOKUP(C:C,[1]采购价格!$C$1:$G$65536,2,0)</f>
        <v>蒸发器塑料底盘(新)(3仓)</v>
      </c>
      <c r="G11" s="23">
        <v>1</v>
      </c>
    </row>
    <row r="12" s="1" customFormat="1" ht="24" customHeight="1" spans="2:7">
      <c r="B12" s="18">
        <v>41</v>
      </c>
      <c r="C12" s="19" t="s">
        <v>22</v>
      </c>
      <c r="D12" s="20" t="s">
        <v>23</v>
      </c>
      <c r="E12" s="21">
        <f>VLOOKUP(C:C,[1]采购价格!$C$1:$G$65536,5,0)</f>
        <v>0.1</v>
      </c>
      <c r="F12" s="22" t="str">
        <f>VLOOKUP(C:C,[1]采购价格!$C$1:$G$65536,2,0)</f>
        <v>电机固定圈(3仓)</v>
      </c>
      <c r="G12" s="23">
        <v>1</v>
      </c>
    </row>
    <row r="13" s="1" customFormat="1" ht="24" customHeight="1" spans="2:7">
      <c r="B13" s="18">
        <v>40</v>
      </c>
      <c r="C13" s="19" t="s">
        <v>24</v>
      </c>
      <c r="D13" s="20" t="s">
        <v>25</v>
      </c>
      <c r="E13" s="21">
        <f>VLOOKUP(C:C,[1]采购价格!$C$1:$G$65536,5,0)</f>
        <v>8.32</v>
      </c>
      <c r="F13" s="22" t="str">
        <f>VLOOKUP(C:C,[1]采购价格!$C$1:$G$65536,2,0)</f>
        <v>蒸发器(1仓)</v>
      </c>
      <c r="G13" s="23">
        <v>1</v>
      </c>
    </row>
    <row r="14" s="1" customFormat="1" ht="24" customHeight="1" spans="2:7">
      <c r="B14" s="18">
        <v>39</v>
      </c>
      <c r="C14" s="19" t="s">
        <v>26</v>
      </c>
      <c r="D14" s="20" t="s">
        <v>27</v>
      </c>
      <c r="E14" s="21">
        <f>VLOOKUP(C:C,[1]采购价格!$C$1:$G$65536,5,0)</f>
        <v>0.34</v>
      </c>
      <c r="F14" s="22" t="str">
        <f>VLOOKUP(C:C,[1]采购价格!$C$1:$G$65536,2,0)</f>
        <v>蒸发器垫片(3仓)</v>
      </c>
      <c r="G14" s="23">
        <v>1</v>
      </c>
    </row>
    <row r="15" s="1" customFormat="1" ht="24" customHeight="1" spans="2:7">
      <c r="B15" s="18">
        <v>38</v>
      </c>
      <c r="C15" s="19" t="s">
        <v>28</v>
      </c>
      <c r="D15" s="20" t="s">
        <v>29</v>
      </c>
      <c r="E15" s="21">
        <f>VLOOKUP(C:C,[1]采购价格!$C$1:$G$65536,5,0)</f>
        <v>0.01</v>
      </c>
      <c r="F15" s="22" t="str">
        <f>VLOOKUP(C:C,[1]采购价格!$C$1:$G$65536,2,0)</f>
        <v>风叶卡簧(2仓)</v>
      </c>
      <c r="G15" s="23">
        <v>2</v>
      </c>
    </row>
    <row r="16" s="1" customFormat="1" ht="24" customHeight="1" spans="2:7">
      <c r="B16" s="18">
        <v>37</v>
      </c>
      <c r="C16" s="19" t="s">
        <v>30</v>
      </c>
      <c r="D16" s="20" t="s">
        <v>31</v>
      </c>
      <c r="E16" s="21">
        <f>VLOOKUP(C:C,[1]采购价格!$C$1:$G$65536,5,0)</f>
        <v>1.74</v>
      </c>
      <c r="F16" s="22" t="str">
        <f>VLOOKUP(C:C,[1]采购价格!$C$1:$G$65536,2,0)</f>
        <v>蒸发器泡沫(4仓)</v>
      </c>
      <c r="G16" s="23">
        <v>1</v>
      </c>
    </row>
    <row r="17" s="1" customFormat="1" ht="24" customHeight="1" spans="2:7">
      <c r="B17" s="18">
        <v>36</v>
      </c>
      <c r="C17" s="19" t="s">
        <v>32</v>
      </c>
      <c r="D17" s="20" t="s">
        <v>33</v>
      </c>
      <c r="E17" s="21">
        <f>VLOOKUP(C:C,[1]采购价格!$C$1:$G$65536,5,0)</f>
        <v>8.97</v>
      </c>
      <c r="F17" s="22" t="str">
        <f>VLOOKUP(C:C,[1]采购价格!$C$1:$G$65536,2,0)</f>
        <v>电机(1仓)</v>
      </c>
      <c r="G17" s="23">
        <v>1</v>
      </c>
    </row>
    <row r="18" s="1" customFormat="1" ht="24" customHeight="1" spans="2:7">
      <c r="B18" s="18">
        <v>35</v>
      </c>
      <c r="C18" s="19" t="s">
        <v>34</v>
      </c>
      <c r="D18" s="20" t="s">
        <v>35</v>
      </c>
      <c r="E18" s="21">
        <f>VLOOKUP(C:C,[1]采购价格!$C$1:$G$65536,5,0)</f>
        <v>0.47</v>
      </c>
      <c r="F18" s="22" t="str">
        <f>VLOOKUP(C:C,[1]采购价格!$C$1:$G$65536,2,0)</f>
        <v>大风叶(3仓)</v>
      </c>
      <c r="G18" s="23">
        <v>1</v>
      </c>
    </row>
    <row r="19" s="1" customFormat="1" ht="24" customHeight="1" spans="2:7">
      <c r="B19" s="18">
        <v>34</v>
      </c>
      <c r="C19" s="19" t="s">
        <v>36</v>
      </c>
      <c r="D19" s="20" t="s">
        <v>37</v>
      </c>
      <c r="E19" s="21">
        <f>VLOOKUP(C:C,[1]采购价格!$C$1:$G$65536,5,0)</f>
        <v>0.06</v>
      </c>
      <c r="F19" s="22" t="str">
        <f>VLOOKUP(C:C,[1]采购价格!$C$1:$G$65536,2,0)</f>
        <v>门框下轴(2仓)</v>
      </c>
      <c r="G19" s="23">
        <v>1</v>
      </c>
    </row>
    <row r="20" s="1" customFormat="1" ht="24" customHeight="1" spans="2:7">
      <c r="B20" s="18">
        <v>33</v>
      </c>
      <c r="C20" s="19" t="s">
        <v>38</v>
      </c>
      <c r="D20" s="20" t="s">
        <v>39</v>
      </c>
      <c r="E20" s="21">
        <v>0.1</v>
      </c>
      <c r="F20" s="24" t="s">
        <v>40</v>
      </c>
      <c r="G20" s="23">
        <v>1</v>
      </c>
    </row>
    <row r="21" s="1" customFormat="1" ht="24" customHeight="1" spans="2:7">
      <c r="B21" s="18">
        <v>32</v>
      </c>
      <c r="C21" s="25" t="s">
        <v>41</v>
      </c>
      <c r="D21" s="20" t="s">
        <v>42</v>
      </c>
      <c r="E21" s="21">
        <v>0.03</v>
      </c>
      <c r="F21" s="26" t="s">
        <v>43</v>
      </c>
      <c r="G21" s="23">
        <v>2</v>
      </c>
    </row>
    <row r="22" s="1" customFormat="1" ht="24" customHeight="1" spans="2:7">
      <c r="B22" s="18">
        <v>31</v>
      </c>
      <c r="C22" s="19" t="s">
        <v>44</v>
      </c>
      <c r="D22" s="20" t="s">
        <v>45</v>
      </c>
      <c r="E22" s="21">
        <f>VLOOKUP(C:C,[1]采购价格!$C$1:$G$65536,5,0)</f>
        <v>0.17</v>
      </c>
      <c r="F22" s="22" t="str">
        <f>VLOOKUP(C:C,[1]采购价格!$C$1:$G$65536,2,0)</f>
        <v>上下不锈铁条(2仓)</v>
      </c>
      <c r="G22" s="23">
        <v>2</v>
      </c>
    </row>
    <row r="23" s="1" customFormat="1" ht="24" customHeight="1" spans="2:7">
      <c r="B23" s="18">
        <v>30</v>
      </c>
      <c r="C23" s="19" t="s">
        <v>46</v>
      </c>
      <c r="D23" s="20" t="s">
        <v>47</v>
      </c>
      <c r="E23" s="21">
        <f>VLOOKUP(C:C,[1]采购价格!$C$1:$G$65536,5,0)</f>
        <v>0.17</v>
      </c>
      <c r="F23" s="22" t="str">
        <f>VLOOKUP(C:C,[1]采购价格!$C$1:$G$65536,2,0)</f>
        <v>左右不锈铁条(2仓)</v>
      </c>
      <c r="G23" s="23">
        <v>2</v>
      </c>
    </row>
    <row r="24" s="1" customFormat="1" ht="24" customHeight="1" spans="2:7">
      <c r="B24" s="18">
        <v>29</v>
      </c>
      <c r="C24" s="19" t="s">
        <v>48</v>
      </c>
      <c r="D24" s="20" t="s">
        <v>49</v>
      </c>
      <c r="E24" s="21">
        <v>1.1</v>
      </c>
      <c r="F24" s="22" t="s">
        <v>50</v>
      </c>
      <c r="G24" s="23">
        <v>2</v>
      </c>
    </row>
    <row r="25" s="1" customFormat="1" ht="24" customHeight="1" spans="2:7">
      <c r="B25" s="18">
        <v>28</v>
      </c>
      <c r="C25" s="19" t="s">
        <v>51</v>
      </c>
      <c r="D25" s="20" t="s">
        <v>52</v>
      </c>
      <c r="E25" s="21">
        <f>VLOOKUP(C:C,[1]采购价格!$C$1:$G$65536,5,0)</f>
        <v>4.89</v>
      </c>
      <c r="F25" s="22" t="str">
        <f>VLOOKUP(C:C,[1]采购价格!$C$1:$G$65536,2,0)</f>
        <v>后玻璃(6仓)</v>
      </c>
      <c r="G25" s="23">
        <v>1</v>
      </c>
    </row>
    <row r="26" s="1" customFormat="1" ht="24" customHeight="1" spans="2:7">
      <c r="B26" s="18">
        <v>27</v>
      </c>
      <c r="C26" s="19" t="s">
        <v>53</v>
      </c>
      <c r="D26" s="20" t="s">
        <v>54</v>
      </c>
      <c r="E26" s="21">
        <f>VLOOKUP(C:C,[1]采购价格!$C$1:$G$65536,5,0)</f>
        <v>4.08</v>
      </c>
      <c r="F26" s="22" t="str">
        <f>VLOOKUP(C:C,[1]采购价格!$C$1:$G$65536,2,0)</f>
        <v>侧玻璃(6仓)</v>
      </c>
      <c r="G26" s="23">
        <v>2</v>
      </c>
    </row>
    <row r="27" s="3" customFormat="1" ht="24" customHeight="1" spans="2:7">
      <c r="B27" s="18">
        <v>26</v>
      </c>
      <c r="C27" s="19" t="s">
        <v>55</v>
      </c>
      <c r="D27" s="20" t="s">
        <v>56</v>
      </c>
      <c r="E27" s="21">
        <f>VLOOKUP(C:C,[1]采购价格!$C$1:$G$65536,5,0)</f>
        <v>3.22</v>
      </c>
      <c r="F27" s="22" t="str">
        <f>VLOOKUP(C:C,[1]采购价格!$C$1:$G$65536,2,0)</f>
        <v>灯板(3仓)</v>
      </c>
      <c r="G27" s="23">
        <v>1</v>
      </c>
    </row>
    <row r="28" s="3" customFormat="1" ht="24" customHeight="1" spans="2:7">
      <c r="B28" s="18">
        <v>25</v>
      </c>
      <c r="C28" s="19" t="s">
        <v>57</v>
      </c>
      <c r="D28" s="27" t="s">
        <v>58</v>
      </c>
      <c r="E28" s="21">
        <f>VLOOKUP(C:C,[1]采购价格!$C$1:$G$65536,5,0)</f>
        <v>4.72</v>
      </c>
      <c r="F28" s="22" t="str">
        <f>VLOOKUP(C:C,[1]采购价格!$C$1:$G$65536,2,0)</f>
        <v>电源驱动器(1-1仓)</v>
      </c>
      <c r="G28" s="23">
        <v>1</v>
      </c>
    </row>
    <row r="29" s="4" customFormat="1" ht="24" customHeight="1" spans="2:7">
      <c r="B29" s="18">
        <v>24</v>
      </c>
      <c r="C29" s="19" t="s">
        <v>59</v>
      </c>
      <c r="D29" s="20" t="s">
        <v>60</v>
      </c>
      <c r="E29" s="21">
        <v>3.09</v>
      </c>
      <c r="F29" s="26" t="s">
        <v>61</v>
      </c>
      <c r="G29" s="23">
        <v>4</v>
      </c>
    </row>
    <row r="30" s="4" customFormat="1" ht="24" customHeight="1" spans="2:7">
      <c r="B30" s="18">
        <v>23</v>
      </c>
      <c r="C30" s="19" t="s">
        <v>62</v>
      </c>
      <c r="D30" s="20" t="s">
        <v>63</v>
      </c>
      <c r="E30" s="21">
        <f>VLOOKUP(C:C,[1]采购价格!$C$1:$G$65536,5,0)</f>
        <v>0.02</v>
      </c>
      <c r="F30" s="22" t="str">
        <f>VLOOKUP(C:C,[1]采购价格!$C$1:$G$65536,2,0)</f>
        <v>螺丝软塞子(3仓)</v>
      </c>
      <c r="G30" s="23">
        <v>1</v>
      </c>
    </row>
    <row r="31" s="4" customFormat="1" ht="24" customHeight="1" spans="2:7">
      <c r="B31" s="18">
        <v>22</v>
      </c>
      <c r="C31" s="20" t="s">
        <v>64</v>
      </c>
      <c r="D31" s="20" t="s">
        <v>65</v>
      </c>
      <c r="E31" s="21">
        <f>VLOOKUP(C:C,[1]采购价格!$C$1:$G$65536,5,0)</f>
        <v>3.31</v>
      </c>
      <c r="F31" s="22" t="str">
        <f>VLOOKUP(C:C,[1]采购价格!$C$1:$G$65536,2,0)</f>
        <v>上顶盖(无小盖板)(3仓)</v>
      </c>
      <c r="G31" s="23">
        <v>1</v>
      </c>
    </row>
    <row r="32" s="5" customFormat="1" ht="24" customHeight="1" spans="2:7">
      <c r="B32" s="18">
        <v>21</v>
      </c>
      <c r="C32" s="19" t="s">
        <v>66</v>
      </c>
      <c r="D32" s="20" t="s">
        <v>67</v>
      </c>
      <c r="E32" s="21">
        <f>VLOOKUP(C:C,[1]采购价格!$C$1:$G$65536,5,0)</f>
        <v>2.16</v>
      </c>
      <c r="F32" s="22" t="str">
        <f>VLOOKUP(C:C,[1]采购价格!$C$1:$G$65536,2,0)</f>
        <v>灯板泡沫(4仓)</v>
      </c>
      <c r="G32" s="23">
        <v>1</v>
      </c>
    </row>
    <row r="33" s="1" customFormat="1" ht="24" customHeight="1" spans="2:7">
      <c r="B33" s="18">
        <v>20</v>
      </c>
      <c r="C33" s="19" t="s">
        <v>68</v>
      </c>
      <c r="D33" s="20" t="s">
        <v>69</v>
      </c>
      <c r="E33" s="21">
        <f>VLOOKUP(C:C,[1]采购价格!$C$1:$G$65536,5,0)</f>
        <v>0.12</v>
      </c>
      <c r="F33" s="22" t="str">
        <f>VLOOKUP(C:C,[1]采购价格!$C$1:$G$65536,2,0)</f>
        <v>上铰链(2仓)</v>
      </c>
      <c r="G33" s="23">
        <v>1</v>
      </c>
    </row>
    <row r="34" s="1" customFormat="1" ht="24" customHeight="1" spans="2:7">
      <c r="B34" s="18">
        <v>19</v>
      </c>
      <c r="C34" s="19" t="s">
        <v>70</v>
      </c>
      <c r="D34" s="20" t="s">
        <v>71</v>
      </c>
      <c r="E34" s="21">
        <f>VLOOKUP(C:C,[1]采购价格!$C$1:$G$65536,5,0)</f>
        <v>2.14</v>
      </c>
      <c r="F34" s="22" t="str">
        <f>VLOOKUP(C:C,[1]采购价格!$C$1:$G$65536,2,0)</f>
        <v>门封-新(4仓)</v>
      </c>
      <c r="G34" s="23">
        <v>1</v>
      </c>
    </row>
    <row r="35" s="1" customFormat="1" ht="24" customHeight="1" spans="2:7">
      <c r="B35" s="18">
        <v>18</v>
      </c>
      <c r="C35" s="19" t="s">
        <v>72</v>
      </c>
      <c r="D35" s="20" t="s">
        <v>73</v>
      </c>
      <c r="E35" s="21">
        <v>0.9</v>
      </c>
      <c r="F35" s="22" t="s">
        <v>74</v>
      </c>
      <c r="G35" s="23">
        <v>2</v>
      </c>
    </row>
    <row r="36" s="1" customFormat="1" ht="24" customHeight="1" spans="2:7">
      <c r="B36" s="18">
        <v>17</v>
      </c>
      <c r="C36" s="19" t="s">
        <v>75</v>
      </c>
      <c r="D36" s="20" t="s">
        <v>76</v>
      </c>
      <c r="E36" s="21">
        <f>VLOOKUP(C:C,[1]采购价格!$C$1:$G$65536,5,0)</f>
        <v>0.51</v>
      </c>
      <c r="F36" s="28" t="str">
        <f>VLOOKUP(C:C,[1]采购价格!$C$1:$G$65536,2,0)</f>
        <v>门上下边框(3仓)</v>
      </c>
      <c r="G36" s="23">
        <v>1</v>
      </c>
    </row>
    <row r="37" ht="24" customHeight="1" spans="2:7">
      <c r="B37" s="18">
        <v>16</v>
      </c>
      <c r="C37" s="19" t="s">
        <v>77</v>
      </c>
      <c r="D37" s="20" t="s">
        <v>78</v>
      </c>
      <c r="E37" s="21">
        <f>VLOOKUP(C:C,[1]采购价格!$C$1:$G$65536,5,0)</f>
        <v>4.44</v>
      </c>
      <c r="F37" s="22" t="str">
        <f>VLOOKUP(C:C,[1]采购价格!$C$1:$G$65536,2,0)</f>
        <v>门玻璃(6仓)</v>
      </c>
      <c r="G37" s="23">
        <v>1</v>
      </c>
    </row>
    <row r="38" ht="24" customHeight="1" spans="2:7">
      <c r="B38" s="18">
        <v>15</v>
      </c>
      <c r="C38" s="19" t="s">
        <v>79</v>
      </c>
      <c r="D38" s="20" t="s">
        <v>80</v>
      </c>
      <c r="E38" s="21">
        <f>VLOOKUP(C:C,[1]采购价格!$C$1:$G$65536,5,0)</f>
        <v>0.68</v>
      </c>
      <c r="F38" s="22" t="str">
        <f>VLOOKUP(C:C,[1]采购价格!$C$1:$G$65536,2,0)</f>
        <v>门左右边框(3仓)</v>
      </c>
      <c r="G38" s="23">
        <v>2</v>
      </c>
    </row>
    <row r="39" ht="24" customHeight="1" spans="2:7">
      <c r="B39" s="18">
        <v>14</v>
      </c>
      <c r="C39" s="19" t="s">
        <v>81</v>
      </c>
      <c r="D39" s="20" t="s">
        <v>82</v>
      </c>
      <c r="E39" s="21">
        <f>VLOOKUP(C:C,[1]采购价格!$C$1:$G$65536,5,0)</f>
        <v>0.11</v>
      </c>
      <c r="F39" s="22" t="str">
        <f>VLOOKUP(C:C,[1]采购价格!$C$1:$G$65536,2,0)</f>
        <v>门拉手(新)(3仓)</v>
      </c>
      <c r="G39" s="23">
        <v>1</v>
      </c>
    </row>
    <row r="40" ht="24" customHeight="1" spans="2:7">
      <c r="B40" s="18">
        <v>13</v>
      </c>
      <c r="C40" s="19" t="s">
        <v>83</v>
      </c>
      <c r="D40" s="20" t="s">
        <v>84</v>
      </c>
      <c r="E40" s="21">
        <f>VLOOKUP(C:C,[1]采购价格!$C$1:$G$65536,5,0)</f>
        <v>2.55</v>
      </c>
      <c r="F40" s="22" t="str">
        <f>VLOOKUP(C:C,[1]采购价格!$C$1:$G$65536,2,0)</f>
        <v>网架(2仓)</v>
      </c>
      <c r="G40" s="23">
        <v>2</v>
      </c>
    </row>
    <row r="41" ht="24" customHeight="1" spans="2:7">
      <c r="B41" s="18">
        <v>12</v>
      </c>
      <c r="C41" s="29" t="s">
        <v>85</v>
      </c>
      <c r="D41" s="30" t="s">
        <v>86</v>
      </c>
      <c r="E41" s="21">
        <f>VLOOKUP(C:C,[1]采购价格!$C$1:$G$65536,5,0)</f>
        <v>0.03</v>
      </c>
      <c r="F41" s="22" t="s">
        <v>87</v>
      </c>
      <c r="G41" s="23">
        <v>4</v>
      </c>
    </row>
    <row r="42" ht="24" customHeight="1" spans="2:7">
      <c r="B42" s="18">
        <v>11</v>
      </c>
      <c r="C42" s="19" t="s">
        <v>88</v>
      </c>
      <c r="D42" s="20" t="s">
        <v>89</v>
      </c>
      <c r="E42" s="21">
        <f>VLOOKUP(C:C,[1]采购价格!$C$1:$G$65536,5,0)</f>
        <v>3.82</v>
      </c>
      <c r="F42" s="22" t="str">
        <f>VLOOKUP(C:C,[1]采购价格!$C$1:$G$65536,2,0)</f>
        <v>通风盘(3仓)</v>
      </c>
      <c r="G42" s="23">
        <v>1</v>
      </c>
    </row>
    <row r="43" ht="24" customHeight="1" spans="2:7">
      <c r="B43" s="18">
        <v>10</v>
      </c>
      <c r="C43" s="19" t="s">
        <v>90</v>
      </c>
      <c r="D43" s="20" t="s">
        <v>91</v>
      </c>
      <c r="E43" s="21">
        <f>VLOOKUP(C:C,[1]采购价格!$C$1:$G$65536,5,0)</f>
        <v>0.58</v>
      </c>
      <c r="F43" s="22" t="str">
        <f>VLOOKUP(C:C,[1]采购价格!$C$1:$G$65536,2,0)</f>
        <v>蒸发器护板(3仓)</v>
      </c>
      <c r="G43" s="23">
        <v>1</v>
      </c>
    </row>
    <row r="44" ht="24" customHeight="1" spans="2:7">
      <c r="B44" s="18">
        <v>9</v>
      </c>
      <c r="C44" s="19" t="s">
        <v>92</v>
      </c>
      <c r="D44" s="20" t="s">
        <v>93</v>
      </c>
      <c r="E44" s="21">
        <f>VLOOKUP(C:C,[1]采购价格!$C$1:$G$65536,5,0)</f>
        <v>0.45</v>
      </c>
      <c r="F44" s="22" t="str">
        <f>VLOOKUP(C:C,[1]采购价格!$C$1:$G$65536,2,0)</f>
        <v>电子温控面板(3仓)</v>
      </c>
      <c r="G44" s="23">
        <v>1</v>
      </c>
    </row>
    <row r="45" ht="24" customHeight="1" spans="2:7">
      <c r="B45" s="18">
        <v>8</v>
      </c>
      <c r="C45" s="19" t="s">
        <v>94</v>
      </c>
      <c r="D45" s="20" t="s">
        <v>95</v>
      </c>
      <c r="E45" s="21">
        <v>0.5</v>
      </c>
      <c r="F45" s="31" t="s">
        <v>96</v>
      </c>
      <c r="G45" s="23">
        <v>1</v>
      </c>
    </row>
    <row r="46" ht="24" customHeight="1" spans="2:7">
      <c r="B46" s="18">
        <v>7</v>
      </c>
      <c r="C46" s="19" t="s">
        <v>97</v>
      </c>
      <c r="D46" s="20" t="s">
        <v>98</v>
      </c>
      <c r="E46" s="21">
        <f>VLOOKUP(C:C,[1]采购价格!$C$1:$G$65536,5,0)</f>
        <v>1.36</v>
      </c>
      <c r="F46" s="22" t="str">
        <f>VLOOKUP(C:C,[1]采购价格!$C$1:$G$65536,2,0)</f>
        <v>冷凝器护板(2仓)</v>
      </c>
      <c r="G46" s="23">
        <v>1</v>
      </c>
    </row>
    <row r="47" ht="24" customHeight="1" spans="2:7">
      <c r="B47" s="18">
        <v>6</v>
      </c>
      <c r="C47" s="19" t="s">
        <v>99</v>
      </c>
      <c r="D47" s="20" t="s">
        <v>100</v>
      </c>
      <c r="E47" s="21">
        <v>4.99</v>
      </c>
      <c r="F47" s="22" t="s">
        <v>101</v>
      </c>
      <c r="G47" s="23">
        <v>1</v>
      </c>
    </row>
    <row r="48" ht="24" customHeight="1" spans="2:7">
      <c r="B48" s="18" t="s">
        <v>102</v>
      </c>
      <c r="C48" s="19" t="s">
        <v>103</v>
      </c>
      <c r="D48" s="20" t="s">
        <v>104</v>
      </c>
      <c r="E48" s="21">
        <v>4.29</v>
      </c>
      <c r="F48" s="22" t="s">
        <v>105</v>
      </c>
      <c r="G48" s="23">
        <v>1</v>
      </c>
    </row>
    <row r="49" ht="24" customHeight="1" spans="2:7">
      <c r="B49" s="18" t="s">
        <v>106</v>
      </c>
      <c r="C49" s="19" t="s">
        <v>107</v>
      </c>
      <c r="D49" s="20" t="s">
        <v>108</v>
      </c>
      <c r="E49" s="21">
        <f>VLOOKUP(C:C,[1]采购价格!$C$1:$G$65536,5,0)</f>
        <v>8.58</v>
      </c>
      <c r="F49" s="22" t="str">
        <f>VLOOKUP(C:C,[1]采购价格!$C$1:$G$65536,2,0)</f>
        <v>小主板(1仓)</v>
      </c>
      <c r="G49" s="23">
        <v>1</v>
      </c>
    </row>
    <row r="50" ht="24" customHeight="1" spans="2:7">
      <c r="B50" s="18" t="s">
        <v>109</v>
      </c>
      <c r="C50" s="19" t="s">
        <v>110</v>
      </c>
      <c r="D50" s="20" t="s">
        <v>111</v>
      </c>
      <c r="E50" s="21">
        <f>VLOOKUP(C:C,[1]采购价格!$C$1:$G$65536,5,0)</f>
        <v>0.4</v>
      </c>
      <c r="F50" s="22" t="str">
        <f>VLOOKUP(C:C,[1]采购价格!$C$1:$G$65536,2,0)</f>
        <v>管温传感器(1仓)</v>
      </c>
      <c r="G50" s="23">
        <v>1</v>
      </c>
    </row>
    <row r="51" ht="24" customHeight="1" spans="2:7">
      <c r="B51" s="18" t="s">
        <v>112</v>
      </c>
      <c r="C51" s="19" t="s">
        <v>113</v>
      </c>
      <c r="D51" s="20" t="s">
        <v>114</v>
      </c>
      <c r="E51" s="21">
        <f>VLOOKUP(C:C,[1]采购价格!$C$1:$G$65536,5,0)</f>
        <v>0.38</v>
      </c>
      <c r="F51" s="22" t="str">
        <f>VLOOKUP(C:C,[1]采购价格!$C$1:$G$65536,2,0)</f>
        <v>室温传感器(1仓)</v>
      </c>
      <c r="G51" s="23">
        <v>1</v>
      </c>
    </row>
    <row r="52" s="6" customFormat="1" ht="24" customHeight="1" spans="2:7">
      <c r="B52" s="18">
        <v>4</v>
      </c>
      <c r="C52" s="29" t="s">
        <v>115</v>
      </c>
      <c r="D52" s="20" t="s">
        <v>116</v>
      </c>
      <c r="E52" s="21">
        <f>VLOOKUP(C:C,[1]采购价格!$C$1:$G$65536,5,0)</f>
        <v>1.53</v>
      </c>
      <c r="F52" s="22" t="str">
        <f>VLOOKUP(C:C,[1]采购价格!$C$1:$G$65536,2,0)</f>
        <v>平围框(3仓)</v>
      </c>
      <c r="G52" s="23">
        <v>2</v>
      </c>
    </row>
    <row r="53" s="6" customFormat="1" ht="24" customHeight="1" spans="2:7">
      <c r="B53" s="18">
        <v>3</v>
      </c>
      <c r="C53" s="19" t="s">
        <v>117</v>
      </c>
      <c r="D53" s="20" t="s">
        <v>118</v>
      </c>
      <c r="E53" s="21">
        <f>VLOOKUP(C:C,[1]采购价格!$C$1:$G$65536,5,0)</f>
        <v>0.58</v>
      </c>
      <c r="F53" s="22" t="str">
        <f>VLOOKUP(C:C,[1]采购价格!$C$1:$G$65536,2,0)</f>
        <v>压缩机固定盘门(3仓)</v>
      </c>
      <c r="G53" s="23">
        <v>1</v>
      </c>
    </row>
    <row r="54" s="6" customFormat="1" ht="24" customHeight="1" spans="2:7">
      <c r="B54" s="18">
        <v>2</v>
      </c>
      <c r="C54" s="19" t="s">
        <v>119</v>
      </c>
      <c r="D54" s="20" t="s">
        <v>120</v>
      </c>
      <c r="E54" s="21">
        <f>VLOOKUP(C:C,[1]采购价格!$C$1:$G$65536,5,0)</f>
        <v>1.01</v>
      </c>
      <c r="F54" s="22" t="str">
        <f>VLOOKUP(C:C,[1]采购价格!$C$1:$G$65536,2,0)</f>
        <v>侧围框(3仓)</v>
      </c>
      <c r="G54" s="23">
        <v>2</v>
      </c>
    </row>
    <row r="55" ht="24" customHeight="1" spans="2:7">
      <c r="B55" s="18">
        <v>1</v>
      </c>
      <c r="C55" s="19" t="s">
        <v>121</v>
      </c>
      <c r="D55" s="20" t="s">
        <v>122</v>
      </c>
      <c r="E55" s="21">
        <f>VLOOKUP(C:C,[1]采购价格!$C$1:$G$65536,5,0)</f>
        <v>0.1</v>
      </c>
      <c r="F55" s="22" t="str">
        <f>VLOOKUP(C:C,[1]采购价格!$C$1:$G$65536,2,0)</f>
        <v>平垫脚(3仓)</v>
      </c>
      <c r="G55" s="23">
        <v>4</v>
      </c>
    </row>
    <row r="56" ht="32" customHeight="1" spans="2:7">
      <c r="B56" s="18" t="s">
        <v>123</v>
      </c>
      <c r="C56" s="19" t="s">
        <v>124</v>
      </c>
      <c r="D56" s="20" t="s">
        <v>125</v>
      </c>
      <c r="E56" s="32" t="s">
        <v>126</v>
      </c>
      <c r="F56" s="22" t="s">
        <v>127</v>
      </c>
      <c r="G56" s="33" t="s">
        <v>128</v>
      </c>
    </row>
    <row r="57" ht="18" customHeight="1" spans="3:6">
      <c r="C57" s="11"/>
      <c r="D57" s="34"/>
      <c r="E57" s="11"/>
      <c r="F57" s="35"/>
    </row>
    <row r="58" ht="18" customHeight="1" spans="3:6">
      <c r="C58" s="11"/>
      <c r="D58" s="34"/>
      <c r="E58" s="11"/>
      <c r="F58" s="35"/>
    </row>
    <row r="59" ht="18" customHeight="1" spans="3:6">
      <c r="C59" s="11"/>
      <c r="D59" s="34"/>
      <c r="E59" s="11"/>
      <c r="F59" s="35"/>
    </row>
    <row r="60" ht="18" customHeight="1" spans="3:6">
      <c r="C60" s="11"/>
      <c r="D60" s="34"/>
      <c r="E60" s="11"/>
      <c r="F60" s="35"/>
    </row>
    <row r="61" ht="18" customHeight="1" spans="3:6">
      <c r="C61" s="11"/>
      <c r="D61" s="34"/>
      <c r="E61" s="11"/>
      <c r="F61" s="35"/>
    </row>
    <row r="62" ht="18" customHeight="1" spans="3:6">
      <c r="C62" s="11"/>
      <c r="D62" s="34"/>
      <c r="E62" s="11"/>
      <c r="F62" s="35"/>
    </row>
    <row r="63" ht="18" customHeight="1" spans="3:6">
      <c r="C63" s="11"/>
      <c r="D63" s="34"/>
      <c r="E63" s="11"/>
      <c r="F63" s="35"/>
    </row>
    <row r="64" ht="18" customHeight="1" spans="3:6">
      <c r="C64" s="11"/>
      <c r="D64" s="34"/>
      <c r="E64" s="11"/>
      <c r="F64" s="35"/>
    </row>
    <row r="65" ht="18" customHeight="1" spans="3:6">
      <c r="C65" s="11"/>
      <c r="D65" s="34"/>
      <c r="E65" s="11"/>
      <c r="F65" s="35"/>
    </row>
    <row r="66" ht="18" customHeight="1" spans="3:6">
      <c r="C66" s="11"/>
      <c r="D66" s="34"/>
      <c r="E66" s="11"/>
      <c r="F66" s="35"/>
    </row>
    <row r="67" ht="18" customHeight="1" spans="3:6">
      <c r="C67" s="11"/>
      <c r="D67" s="34"/>
      <c r="E67" s="11"/>
      <c r="F67" s="35"/>
    </row>
    <row r="68" s="6" customFormat="1" ht="18" customHeight="1" spans="2:7">
      <c r="B68" s="8"/>
      <c r="C68" s="11"/>
      <c r="D68" s="34"/>
      <c r="E68" s="11"/>
      <c r="F68" s="35"/>
      <c r="G68" s="12"/>
    </row>
    <row r="69" s="6" customFormat="1" ht="18" customHeight="1" spans="2:7">
      <c r="B69" s="8"/>
      <c r="C69" s="11"/>
      <c r="D69" s="34"/>
      <c r="E69" s="11"/>
      <c r="F69" s="35"/>
      <c r="G69" s="12"/>
    </row>
    <row r="70" ht="18" customHeight="1" spans="3:6">
      <c r="C70" s="11"/>
      <c r="D70" s="34"/>
      <c r="E70" s="11"/>
      <c r="F70" s="35"/>
    </row>
    <row r="71" ht="18" customHeight="1" spans="3:6">
      <c r="C71" s="11"/>
      <c r="D71" s="34"/>
      <c r="E71" s="11"/>
      <c r="F71" s="35"/>
    </row>
    <row r="72" ht="18" customHeight="1" spans="3:6">
      <c r="C72" s="11"/>
      <c r="D72" s="34"/>
      <c r="E72" s="11"/>
      <c r="F72" s="35"/>
    </row>
    <row r="73" ht="18" customHeight="1" spans="3:6">
      <c r="C73" s="11"/>
      <c r="D73" s="34"/>
      <c r="E73" s="11"/>
      <c r="F73" s="35"/>
    </row>
    <row r="74" ht="18" customHeight="1" spans="3:6">
      <c r="C74" s="11"/>
      <c r="D74" s="34"/>
      <c r="E74" s="11"/>
      <c r="F74" s="35"/>
    </row>
    <row r="75" ht="18" customHeight="1" spans="3:6">
      <c r="C75" s="11"/>
      <c r="D75" s="34"/>
      <c r="E75" s="11"/>
      <c r="F75" s="35"/>
    </row>
    <row r="76" ht="18" customHeight="1" spans="3:6">
      <c r="C76" s="11"/>
      <c r="D76" s="34"/>
      <c r="E76" s="11"/>
      <c r="F76" s="35"/>
    </row>
    <row r="77" ht="18" customHeight="1" spans="3:6">
      <c r="C77" s="11"/>
      <c r="D77" s="34"/>
      <c r="E77" s="11"/>
      <c r="F77" s="35"/>
    </row>
    <row r="78" s="7" customFormat="1" ht="18" customHeight="1" spans="2:7">
      <c r="B78" s="8"/>
      <c r="C78" s="11"/>
      <c r="D78" s="34"/>
      <c r="E78" s="11"/>
      <c r="F78" s="35"/>
      <c r="G78" s="12"/>
    </row>
    <row r="79" ht="18" customHeight="1" spans="3:6">
      <c r="C79" s="11"/>
      <c r="D79" s="34"/>
      <c r="E79" s="11"/>
      <c r="F79" s="35"/>
    </row>
    <row r="80" ht="18" customHeight="1" spans="3:6">
      <c r="C80" s="11"/>
      <c r="D80" s="34"/>
      <c r="E80" s="11"/>
      <c r="F80" s="35"/>
    </row>
    <row r="81" ht="18" customHeight="1" spans="3:6">
      <c r="C81" s="11"/>
      <c r="D81" s="34"/>
      <c r="E81" s="11"/>
      <c r="F81" s="35"/>
    </row>
    <row r="82" ht="18" customHeight="1" spans="3:6">
      <c r="C82" s="11"/>
      <c r="D82" s="34"/>
      <c r="E82" s="11"/>
      <c r="F82" s="35"/>
    </row>
    <row r="83" ht="18" customHeight="1" spans="3:6">
      <c r="C83" s="11"/>
      <c r="D83" s="34"/>
      <c r="E83" s="11"/>
      <c r="F83" s="35"/>
    </row>
    <row r="84" ht="18" customHeight="1" spans="3:6">
      <c r="C84" s="11"/>
      <c r="D84" s="34"/>
      <c r="E84" s="11"/>
      <c r="F84" s="35"/>
    </row>
    <row r="85" ht="18" customHeight="1" spans="3:6">
      <c r="C85" s="11"/>
      <c r="D85" s="34"/>
      <c r="E85" s="11"/>
      <c r="F85" s="35"/>
    </row>
    <row r="86" ht="18" customHeight="1" spans="3:6">
      <c r="C86" s="11"/>
      <c r="D86" s="34"/>
      <c r="E86" s="11"/>
      <c r="F86" s="35"/>
    </row>
    <row r="87" ht="18" customHeight="1" spans="3:6">
      <c r="C87" s="11"/>
      <c r="D87" s="34"/>
      <c r="E87" s="11"/>
      <c r="F87" s="35"/>
    </row>
    <row r="88" ht="18" customHeight="1" spans="3:6">
      <c r="C88" s="11"/>
      <c r="D88" s="34"/>
      <c r="E88" s="11"/>
      <c r="F88" s="35"/>
    </row>
    <row r="89" ht="18" customHeight="1" spans="3:6">
      <c r="C89" s="11"/>
      <c r="D89" s="34"/>
      <c r="E89" s="11"/>
      <c r="F89" s="35"/>
    </row>
    <row r="90" ht="18" customHeight="1"/>
    <row r="91" ht="18" customHeight="1" spans="2:5">
      <c r="B91" s="36"/>
      <c r="D91" s="37"/>
      <c r="E91" s="38"/>
    </row>
    <row r="92" ht="18" customHeight="1" spans="2:5">
      <c r="B92" s="36"/>
      <c r="D92" s="37"/>
      <c r="E92" s="38"/>
    </row>
    <row r="93" spans="2:5">
      <c r="B93" s="36"/>
      <c r="D93" s="37"/>
      <c r="E93" s="38"/>
    </row>
    <row r="94" spans="2:5">
      <c r="B94" s="36"/>
      <c r="D94" s="37"/>
      <c r="E94" s="38"/>
    </row>
    <row r="95" spans="2:5">
      <c r="B95" s="36"/>
      <c r="D95" s="37"/>
      <c r="E95" s="38"/>
    </row>
  </sheetData>
  <pageMargins left="0.75" right="0.75" top="1" bottom="1" header="0.5" footer="0.5"/>
  <pageSetup paperSize="9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RT-58L白色 230V R600a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2025-02-09T01:12:00Z</dcterms:created>
  <dcterms:modified xsi:type="dcterms:W3CDTF">2025-02-09T07:56:57Z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2347A1FE52024167B84033D1112E0FCE_11</vt:lpwstr>
  </property>
  <property fmtid="{D5CDD505-2E9C-101B-9397-08002B2CF9AE}" pid="3" name="KSOProductBuildVer">
    <vt:lpwstr>2052-12.1.0.19770</vt:lpwstr>
  </property>
</Properties>
</file>